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MKE_1140_2021-Beléptető rendszer korszerűsítés\02 Árajánlatkérés\"/>
    </mc:Choice>
  </mc:AlternateContent>
  <bookViews>
    <workbookView xWindow="-105" yWindow="-105" windowWidth="16605" windowHeight="8835" activeTab="1"/>
  </bookViews>
  <sheets>
    <sheet name="Összesítés" sheetId="1" r:id="rId1"/>
    <sheet name="Árazott költségveté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G15" i="2" l="1"/>
  <c r="F15" i="2"/>
  <c r="H15" i="2" s="1"/>
  <c r="G14" i="2"/>
  <c r="F14" i="2"/>
  <c r="H14" i="2" s="1"/>
  <c r="G13" i="2"/>
  <c r="F13" i="2"/>
  <c r="H13" i="2" s="1"/>
  <c r="G12" i="2"/>
  <c r="F12" i="2"/>
  <c r="H12" i="2" s="1"/>
  <c r="G11" i="2"/>
  <c r="F11" i="2"/>
  <c r="H11" i="2" s="1"/>
  <c r="G10" i="2"/>
  <c r="F10" i="2"/>
  <c r="G9" i="2"/>
  <c r="F9" i="2"/>
  <c r="H9" i="2" s="1"/>
  <c r="G8" i="2"/>
  <c r="F8" i="2"/>
  <c r="H8" i="2" s="1"/>
  <c r="G7" i="2"/>
  <c r="F7" i="2"/>
  <c r="H7" i="2" s="1"/>
  <c r="G6" i="2"/>
  <c r="F6" i="2"/>
  <c r="G5" i="2"/>
  <c r="F5" i="2"/>
  <c r="H5" i="2" s="1"/>
  <c r="G4" i="2"/>
  <c r="F4" i="2"/>
  <c r="H4" i="2" s="1"/>
  <c r="G3" i="2"/>
  <c r="F3" i="2"/>
  <c r="G2" i="2"/>
  <c r="F2" i="2"/>
  <c r="F16" i="2" l="1"/>
  <c r="H10" i="2"/>
  <c r="H6" i="2"/>
  <c r="H2" i="2"/>
  <c r="G16" i="2"/>
  <c r="H3" i="2"/>
  <c r="D15" i="1" l="1"/>
  <c r="H17" i="2" l="1"/>
  <c r="E15" i="1" s="1"/>
  <c r="E17" i="1" s="1"/>
  <c r="E16" i="1"/>
  <c r="H18" i="2" l="1"/>
  <c r="F15" i="1" s="1"/>
  <c r="F16" i="1"/>
  <c r="D17" i="1" l="1"/>
  <c r="F17" i="1"/>
</calcChain>
</file>

<file path=xl/sharedStrings.xml><?xml version="1.0" encoding="utf-8"?>
<sst xmlns="http://schemas.openxmlformats.org/spreadsheetml/2006/main" count="70" uniqueCount="59">
  <si>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</si>
  <si>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</si>
  <si>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</si>
  <si>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</si>
  <si>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</si>
  <si>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</si>
  <si>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</si>
  <si>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</si>
  <si>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</si>
  <si>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</si>
  <si>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…………………, ………. év …………….. hó ……….. nap</t>
  </si>
  <si>
    <t>……………………………</t>
  </si>
  <si>
    <t>-        Nyilatkozat a szerződéstervezet elfogadásáról</t>
  </si>
  <si>
    <t>Ajánlat tárgya</t>
  </si>
  <si>
    <t>Székhelye:</t>
  </si>
  <si>
    <t>Adószáma:</t>
  </si>
  <si>
    <t>Bruttó ajánlati ár
(Ft)</t>
  </si>
  <si>
    <t>1.     számú melléklet</t>
  </si>
  <si>
    <t>ÁFA
(Ft)</t>
  </si>
  <si>
    <t>-        Részletes átláthatósági nyilatkozat</t>
  </si>
  <si>
    <t>-        Aláírás minta, vagy aláírási címpéldány másolata</t>
  </si>
  <si>
    <t>cégszerű aláírás</t>
  </si>
  <si>
    <t>Az ajánlatkérésben meghatározott fizetési, kötbér és jótállási feltételeket elfogadom.</t>
  </si>
  <si>
    <t>-        Nyilatkozat biztosításról</t>
  </si>
  <si>
    <t>-        Ajánlattételi nyilatkozat</t>
  </si>
  <si>
    <t>Mindösszesen:</t>
  </si>
  <si>
    <t>Beléptető rendszer korszerűsítés</t>
  </si>
  <si>
    <t>Beléptető rendszer korszerűsítése (mely magában foglalja a korszerűsítéshez szükséges eszközök beszerzését, a szoftver beüzemelési feladatainak ellátását és a felhasználói oktatást) 
(Ft)</t>
  </si>
  <si>
    <t>Havi üzemeltetési díj (szoftverüzemeltetési és support feladatok ellátása)
Ft/hó</t>
  </si>
  <si>
    <t xml:space="preserve">Megajánlott szoftver megnevezése </t>
  </si>
  <si>
    <t>klts</t>
  </si>
  <si>
    <t>Nettó ajánlati ár  (Ft)</t>
  </si>
  <si>
    <t>Tétel meghatározása</t>
  </si>
  <si>
    <t>Egys.</t>
  </si>
  <si>
    <t>Me</t>
  </si>
  <si>
    <t>Anyag EÁ</t>
  </si>
  <si>
    <t>Munka Díj EÁ</t>
  </si>
  <si>
    <t>Anyag ÖÁ</t>
  </si>
  <si>
    <t>Díj ÖÁ</t>
  </si>
  <si>
    <t>Tétel összesen</t>
  </si>
  <si>
    <t>db</t>
  </si>
  <si>
    <t>Beléptető szoftver, Akár több 10.000 vezérlő. korlátlan kártya kezelés, Munkaidő nyilvántartás. Eseménynapló/grafikus térképkezelés 1+2 munkállomásos szoftver. Bővíthető. Szerverre, és kliensre telepítéssel.</t>
  </si>
  <si>
    <t>Oktatás beléptető felügyeleti szoftverről</t>
  </si>
  <si>
    <t>DDNS szolgáltatás távoli eléréshez</t>
  </si>
  <si>
    <t>év</t>
  </si>
  <si>
    <t>Hálózati eszközök 5 portos switch, 1000Mbps</t>
  </si>
  <si>
    <t>Szerelési segédanyagok</t>
  </si>
  <si>
    <t>Adatbázis átmentés, meglévők kártyák feltanításának támogatása</t>
  </si>
  <si>
    <t>Szünetmentes akkumulátorok cseréje 7 Ah 12VDC</t>
  </si>
  <si>
    <t>NETTÓ ÖSSZESEN:</t>
  </si>
  <si>
    <t>Tápegység, szünetmentesíthető, 2,5 A 12VDC AUX, dobozolt</t>
  </si>
  <si>
    <r>
      <rPr>
        <b/>
        <sz val="10"/>
        <rFont val="Times New Roman"/>
        <family val="1"/>
        <charset val="238"/>
      </rPr>
      <t>Főépület</t>
    </r>
    <r>
      <rPr>
        <sz val="10"/>
        <rFont val="Times New Roman"/>
        <family val="1"/>
      </rPr>
      <t xml:space="preserve">, Egyajtós hálózati beléptető központ, 2 olvasó csatlakoztatás, 1 zárkimenet, 4 felügyelet bemenet: NO.NC.EOL.DEOL, 2 relé kimenet, 2 OC kimenet, Kommunikációs felület: RS485. Ethernet, Tápellátás 12 VDC. POE. POE+, Nyáklapos-felületreszerelhető kivitel, 100.000 felhasználó (offline), </t>
    </r>
    <r>
      <rPr>
        <b/>
        <sz val="10"/>
        <rFont val="Times New Roman"/>
        <family val="1"/>
        <charset val="238"/>
      </rPr>
      <t>kompatibilis a meglévő Seawing olvasókkal, és kártyákkal!</t>
    </r>
  </si>
  <si>
    <r>
      <rPr>
        <b/>
        <sz val="10"/>
        <rFont val="Times New Roman"/>
        <family val="1"/>
        <charset val="238"/>
      </rPr>
      <t>Epreskert,</t>
    </r>
    <r>
      <rPr>
        <sz val="10"/>
        <rFont val="Times New Roman"/>
        <family val="1"/>
      </rPr>
      <t xml:space="preserve"> Egyajtós hálózati beléptető központ, 2 olvasó csatlakoztatás, 1 zárkimenet, 4 felügyelet bemenet: NO.NC.EOL.DEOL, 2 relé kimenet, 2 OC kimenet, Kommunikációs felület: RS485. Ethernet, Tápellátás 12 VDC. POE. POE+, Nyáklapos-felületreszerelhető kivitel, 100.000 felhasználó (offline), </t>
    </r>
    <r>
      <rPr>
        <b/>
        <sz val="10"/>
        <rFont val="Times New Roman"/>
        <family val="1"/>
        <charset val="238"/>
      </rPr>
      <t>kompatibilis a meglévő Seawing olvasókkal, és kártyákkal!</t>
    </r>
  </si>
  <si>
    <r>
      <rPr>
        <b/>
        <sz val="10"/>
        <rFont val="Times New Roman"/>
        <family val="1"/>
        <charset val="238"/>
      </rPr>
      <t>Doktori Iskola,</t>
    </r>
    <r>
      <rPr>
        <sz val="10"/>
        <rFont val="Times New Roman"/>
        <family val="1"/>
      </rPr>
      <t xml:space="preserve"> Egyajtós hálózati beléptető központ, 2 olvasó csatlakoztatás, 1 zárkimenet, 4 felügyelet bemenet: NO.NC.EOL.DEOL, 2 relé kimenet, 2 OC kimenet, Kommunikációs felület: RS485. Ethernet, Tápellátás 12 VDC. POE. POE+, Nyáklapos-felületreszerelhető kivitel, 100.000 felhasználó (offline), </t>
    </r>
    <r>
      <rPr>
        <b/>
        <sz val="10"/>
        <rFont val="Times New Roman"/>
        <family val="1"/>
        <charset val="238"/>
      </rPr>
      <t>kompatibilis a meglévő Seawing olvasókkal, és kártyákkal!</t>
    </r>
  </si>
  <si>
    <r>
      <rPr>
        <b/>
        <sz val="10"/>
        <rFont val="Times New Roman"/>
        <family val="1"/>
        <charset val="238"/>
      </rPr>
      <t>Intermédia,</t>
    </r>
    <r>
      <rPr>
        <sz val="10"/>
        <rFont val="Times New Roman"/>
        <family val="1"/>
      </rPr>
      <t xml:space="preserve"> Egyajtós hálózati beléptető központ, 2 olvasó csatlakoztatás, 1 zárkimenet, 4 felügyelet bemenet: NO.NC.EOL.DEOL, 2 relé kimenet, 2 OC kimenet, Kommunikációs felület: RS485. Ethernet, Tápellátás 12 VDC. POE. POE+, Nyáklapos-felületreszerelhető kivitel, 100.000 felhasználó (offline), </t>
    </r>
    <r>
      <rPr>
        <b/>
        <sz val="10"/>
        <rFont val="Times New Roman"/>
        <family val="1"/>
        <charset val="238"/>
      </rPr>
      <t>kompatibilis a meglévő Seawing olvasókkal, és kártyákkal!</t>
    </r>
  </si>
  <si>
    <r>
      <rPr>
        <b/>
        <sz val="10"/>
        <rFont val="Times New Roman"/>
        <family val="1"/>
        <charset val="238"/>
      </rPr>
      <t>Strobl kollégium,</t>
    </r>
    <r>
      <rPr>
        <sz val="10"/>
        <rFont val="Times New Roman"/>
        <family val="1"/>
      </rPr>
      <t xml:space="preserve"> Egyajtós hálózati beléptető központ, 2 olvasó csatlakoztatás, 1 zárkimenet, 4 felügyelet bemenet: NO.NC.EOL.DEOL, 2 relé kimenet, 2 OC kimenet, Kommunikációs felület: RS485. Ethernet, Tápellátás 12 VDC. POE. POE+, Nyáklapos-felületreszerelhető kivitel, 100.000 felhasználó (offline), </t>
    </r>
    <r>
      <rPr>
        <b/>
        <sz val="10"/>
        <rFont val="Times New Roman"/>
        <family val="1"/>
        <charset val="238"/>
      </rPr>
      <t>kompatibilis a meglévő Seawing olvasókkal, és kártyákkal!</t>
    </r>
  </si>
  <si>
    <r>
      <rPr>
        <b/>
        <sz val="10"/>
        <rFont val="Times New Roman"/>
        <family val="1"/>
        <charset val="238"/>
      </rPr>
      <t>Kisképző,</t>
    </r>
    <r>
      <rPr>
        <sz val="10"/>
        <rFont val="Times New Roman"/>
        <family val="1"/>
      </rPr>
      <t xml:space="preserve"> Egyajtós hálózati beléptető központ, 2 olvasó csatlakoztatás, 1 zárkimenet, 4 felügyelet bemenet: NO.NC.EOL.DEOL, 2 relé kimenet, 2 OC kimenet, Kommunikációs felület: RS485. Ethernet, Tápellátás 12 VDC. POE. POE+, Nyáklapos-felületreszerelhető kivitel, 100.000 felhasználó (offline), </t>
    </r>
    <r>
      <rPr>
        <b/>
        <sz val="10"/>
        <rFont val="Times New Roman"/>
        <family val="1"/>
        <charset val="238"/>
      </rPr>
      <t>kompatibilis a meglévő Seawing olvasókkal, és kártyákkal!</t>
    </r>
  </si>
  <si>
    <t>ÁFA:</t>
  </si>
  <si>
    <t>BRUTTÓ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</si>
</sst>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Ft&quot;"/>
    <numFmt numFmtId="165" formatCode="#,##0&quot; Ft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distributed" wrapText="1"/>
    </xf>
    <xf numFmtId="0" fontId="6" fillId="0" borderId="1" xfId="0" applyFont="1" applyBorder="1" applyAlignment="1">
      <alignment vertical="distributed" wrapText="1"/>
    </xf>
    <xf numFmtId="49" fontId="6" fillId="0" borderId="1" xfId="0" applyNumberFormat="1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wrapText="1"/>
    </xf>
    <xf numFmtId="165" fontId="8" fillId="4" borderId="1" xfId="0" applyNumberFormat="1" applyFont="1" applyFill="1" applyBorder="1" applyAlignment="1">
      <alignment wrapText="1"/>
    </xf>
    <xf numFmtId="0" fontId="0" fillId="0" borderId="0" xfId="0" applyAlignment="1">
      <alignment vertical="justify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49" fontId="5" fillId="4" borderId="5" xfId="0" applyNumberFormat="1" applyFont="1" applyFill="1" applyBorder="1" applyAlignment="1">
      <alignment horizontal="left" vertical="center" wrapText="1"/>
    </xf>
    <xf numFmtId="49" fontId="5" fillId="4" borderId="4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13" workbookViewId="0">
      <selection activeCell="C15" sqref="C15"/>
    </sheetView>
  </sheetViews>
  <sheetFormatPr defaultColWidth="15.5703125" defaultRowHeight="19.899999999999999" customHeight="1" x14ac:dyDescent="0.25"/>
  <cols>
    <col min="1" max="1" width="9.7109375" style="6" customWidth="1"/>
    <col min="2" max="2" width="28" style="6" customWidth="1"/>
    <col min="3" max="3" width="25.28515625" style="6" customWidth="1"/>
    <col min="4" max="4" width="19.140625" style="6" customWidth="1"/>
    <col min="5" max="5" width="11.42578125" style="6" customWidth="1"/>
    <col min="6" max="6" width="17.85546875" style="6" customWidth="1"/>
    <col min="7" max="16384" width="15.5703125" style="6"/>
  </cols>
  <sheetData>
    <row r="1" spans="1:6" ht="19.899999999999999" customHeight="1" x14ac:dyDescent="0.25">
      <c r="A1" s="31" t="s">
        <v>17</v>
      </c>
      <c r="B1" s="31"/>
      <c r="C1" s="31"/>
      <c r="D1" s="31"/>
      <c r="E1" s="31"/>
      <c r="F1" s="31"/>
    </row>
    <row r="2" spans="1:6" ht="19.899999999999999" customHeight="1" x14ac:dyDescent="0.25">
      <c r="A2" s="7"/>
      <c r="B2" s="5"/>
      <c r="C2" s="5"/>
      <c r="D2" s="5"/>
      <c r="E2" s="5"/>
      <c r="F2" s="5"/>
    </row>
    <row r="3" spans="1:6" ht="19.899999999999999" customHeight="1" x14ac:dyDescent="0.25">
      <c r="A3" s="29" t="s">
        <v>0</v>
      </c>
      <c r="B3" s="29"/>
      <c r="C3" s="29"/>
      <c r="D3" s="29"/>
      <c r="E3" s="29"/>
      <c r="F3" s="29"/>
    </row>
    <row r="4" spans="1:6" ht="51" customHeight="1" x14ac:dyDescent="0.25">
      <c r="A4" s="30" t="s">
        <v>26</v>
      </c>
      <c r="B4" s="30"/>
      <c r="C4" s="30"/>
      <c r="D4" s="30"/>
      <c r="E4" s="30"/>
      <c r="F4" s="30"/>
    </row>
    <row r="5" spans="1:6" ht="19.899999999999999" customHeight="1" x14ac:dyDescent="0.25">
      <c r="A5" s="23" t="s">
        <v>1</v>
      </c>
      <c r="B5" s="23"/>
      <c r="C5" s="26"/>
      <c r="D5" s="27"/>
      <c r="E5" s="27"/>
      <c r="F5" s="28"/>
    </row>
    <row r="6" spans="1:6" ht="19.899999999999999" customHeight="1" x14ac:dyDescent="0.25">
      <c r="A6" s="23" t="s">
        <v>14</v>
      </c>
      <c r="B6" s="23"/>
      <c r="C6" s="26"/>
      <c r="D6" s="27"/>
      <c r="E6" s="27"/>
      <c r="F6" s="28"/>
    </row>
    <row r="7" spans="1:6" ht="19.899999999999999" customHeight="1" x14ac:dyDescent="0.25">
      <c r="A7" s="23" t="s">
        <v>15</v>
      </c>
      <c r="B7" s="23"/>
      <c r="C7" s="26"/>
      <c r="D7" s="27"/>
      <c r="E7" s="27"/>
      <c r="F7" s="28"/>
    </row>
    <row r="8" spans="1:6" ht="19.899999999999999" customHeight="1" x14ac:dyDescent="0.25">
      <c r="A8" s="23" t="s">
        <v>2</v>
      </c>
      <c r="B8" s="23"/>
      <c r="C8" s="26"/>
      <c r="D8" s="27"/>
      <c r="E8" s="27"/>
      <c r="F8" s="28"/>
    </row>
    <row r="9" spans="1:6" ht="19.899999999999999" customHeight="1" x14ac:dyDescent="0.25">
      <c r="A9" s="23" t="s">
        <v>3</v>
      </c>
      <c r="B9" s="23"/>
      <c r="C9" s="26"/>
      <c r="D9" s="27"/>
      <c r="E9" s="27"/>
      <c r="F9" s="28"/>
    </row>
    <row r="10" spans="1:6" ht="19.899999999999999" customHeight="1" x14ac:dyDescent="0.25">
      <c r="A10" s="23" t="s">
        <v>4</v>
      </c>
      <c r="B10" s="23"/>
      <c r="C10" s="26"/>
      <c r="D10" s="27"/>
      <c r="E10" s="27"/>
      <c r="F10" s="28"/>
    </row>
    <row r="11" spans="1:6" ht="19.899999999999999" customHeight="1" x14ac:dyDescent="0.25">
      <c r="A11" s="23" t="s">
        <v>5</v>
      </c>
      <c r="B11" s="23"/>
      <c r="C11" s="26"/>
      <c r="D11" s="27"/>
      <c r="E11" s="27"/>
      <c r="F11" s="28"/>
    </row>
    <row r="12" spans="1:6" ht="19.899999999999999" customHeight="1" x14ac:dyDescent="0.25">
      <c r="A12" s="24" t="s">
        <v>6</v>
      </c>
      <c r="B12" s="25"/>
      <c r="C12" s="26"/>
      <c r="D12" s="27"/>
      <c r="E12" s="27"/>
      <c r="F12" s="28"/>
    </row>
    <row r="13" spans="1:6" ht="49.9" customHeight="1" x14ac:dyDescent="0.25">
      <c r="A13" s="35" t="s">
        <v>7</v>
      </c>
      <c r="B13" s="35"/>
      <c r="C13" s="35"/>
      <c r="D13" s="35"/>
      <c r="E13" s="35"/>
      <c r="F13" s="35"/>
    </row>
    <row r="14" spans="1:6" ht="49.5" customHeight="1" x14ac:dyDescent="0.25">
      <c r="A14" s="36" t="s">
        <v>13</v>
      </c>
      <c r="B14" s="36"/>
      <c r="C14" s="11" t="s">
        <v>29</v>
      </c>
      <c r="D14" s="11" t="s">
        <v>31</v>
      </c>
      <c r="E14" s="11" t="s">
        <v>18</v>
      </c>
      <c r="F14" s="11" t="s">
        <v>16</v>
      </c>
    </row>
    <row r="15" spans="1:6" ht="96.75" customHeight="1" x14ac:dyDescent="0.25">
      <c r="A15" s="39" t="s">
        <v>27</v>
      </c>
      <c r="B15" s="39"/>
      <c r="C15" s="12"/>
      <c r="D15" s="3">
        <f>'Árazott költségvetés'!H16</f>
        <v>0</v>
      </c>
      <c r="E15" s="3">
        <f>'Árazott költségvetés'!H17</f>
        <v>0</v>
      </c>
      <c r="F15" s="4">
        <f>'Árazott költségvetés'!H18</f>
        <v>0</v>
      </c>
    </row>
    <row r="16" spans="1:6" ht="79.5" customHeight="1" x14ac:dyDescent="0.25">
      <c r="A16" s="37" t="s">
        <v>28</v>
      </c>
      <c r="B16" s="38"/>
      <c r="C16" s="8"/>
      <c r="D16" s="3"/>
      <c r="E16" s="3">
        <f>D16*0.27</f>
        <v>0</v>
      </c>
      <c r="F16" s="4">
        <f t="shared" ref="F16" si="0">D16+E16</f>
        <v>0</v>
      </c>
    </row>
    <row r="17" spans="1:6" ht="40.15" customHeight="1" x14ac:dyDescent="0.25">
      <c r="A17" s="34" t="s">
        <v>25</v>
      </c>
      <c r="B17" s="35"/>
      <c r="C17" s="35"/>
      <c r="D17" s="3">
        <f>SUM(D15:D16)</f>
        <v>0</v>
      </c>
      <c r="E17" s="3">
        <f>SUM(E15:E16)</f>
        <v>0</v>
      </c>
      <c r="F17" s="4">
        <f>SUM(F15:F16)</f>
        <v>0</v>
      </c>
    </row>
    <row r="18" spans="1:6" ht="19.899999999999999" customHeight="1" x14ac:dyDescent="0.25">
      <c r="D18" s="5"/>
      <c r="E18" s="5"/>
      <c r="F18" s="5"/>
    </row>
    <row r="19" spans="1:6" ht="19.899999999999999" customHeight="1" x14ac:dyDescent="0.25">
      <c r="A19" s="6" t="s">
        <v>22</v>
      </c>
      <c r="D19" s="5"/>
      <c r="E19" s="5"/>
      <c r="F19" s="5"/>
    </row>
    <row r="20" spans="1:6" ht="19.899999999999999" customHeight="1" x14ac:dyDescent="0.25">
      <c r="D20" s="5"/>
      <c r="E20" s="5"/>
      <c r="F20" s="5"/>
    </row>
    <row r="21" spans="1:6" ht="19.899999999999999" customHeight="1" x14ac:dyDescent="0.25">
      <c r="A21" s="33" t="s">
        <v>8</v>
      </c>
      <c r="B21" s="33"/>
      <c r="C21" s="33"/>
      <c r="D21" s="33"/>
      <c r="E21" s="33"/>
      <c r="F21" s="33"/>
    </row>
    <row r="22" spans="1:6" ht="19.899999999999999" customHeight="1" x14ac:dyDescent="0.25">
      <c r="A22" s="10"/>
      <c r="B22" s="5"/>
      <c r="C22" s="5"/>
      <c r="D22" s="5"/>
      <c r="E22" s="5"/>
      <c r="F22" s="5"/>
    </row>
    <row r="23" spans="1:6" ht="19.899999999999999" customHeight="1" x14ac:dyDescent="0.25">
      <c r="A23" s="10" t="s">
        <v>9</v>
      </c>
      <c r="B23" s="5"/>
      <c r="C23" s="5"/>
      <c r="D23" s="5"/>
      <c r="E23" s="5"/>
      <c r="F23" s="5"/>
    </row>
    <row r="24" spans="1:6" ht="19.899999999999999" customHeight="1" x14ac:dyDescent="0.25">
      <c r="A24" s="2" t="s">
        <v>12</v>
      </c>
      <c r="B24" s="5"/>
      <c r="C24" s="5"/>
      <c r="D24" s="5"/>
      <c r="E24" s="5"/>
      <c r="F24" s="5"/>
    </row>
    <row r="25" spans="1:6" ht="19.899999999999999" customHeight="1" x14ac:dyDescent="0.25">
      <c r="A25" s="2" t="s">
        <v>19</v>
      </c>
      <c r="B25" s="5"/>
      <c r="C25" s="5"/>
      <c r="D25" s="5"/>
      <c r="E25" s="5"/>
      <c r="F25" s="5"/>
    </row>
    <row r="26" spans="1:6" ht="19.899999999999999" customHeight="1" x14ac:dyDescent="0.25">
      <c r="A26" s="2" t="s">
        <v>20</v>
      </c>
      <c r="B26" s="5"/>
      <c r="C26" s="5"/>
      <c r="D26" s="5"/>
      <c r="E26" s="5"/>
      <c r="F26" s="5"/>
    </row>
    <row r="27" spans="1:6" ht="19.899999999999999" customHeight="1" x14ac:dyDescent="0.25">
      <c r="A27" s="2" t="s">
        <v>23</v>
      </c>
      <c r="B27" s="5"/>
      <c r="C27" s="5"/>
      <c r="D27" s="5"/>
      <c r="E27" s="5"/>
      <c r="F27" s="5"/>
    </row>
    <row r="28" spans="1:6" ht="19.899999999999999" customHeight="1" x14ac:dyDescent="0.25">
      <c r="A28" s="2" t="s">
        <v>24</v>
      </c>
      <c r="B28" s="5"/>
      <c r="C28" s="5"/>
      <c r="D28" s="5"/>
      <c r="E28" s="5"/>
      <c r="F28" s="5"/>
    </row>
    <row r="29" spans="1:6" ht="19.899999999999999" customHeight="1" x14ac:dyDescent="0.25">
      <c r="A29" s="10"/>
      <c r="B29" s="5"/>
      <c r="C29" s="5"/>
      <c r="D29" s="5"/>
      <c r="E29" s="5"/>
      <c r="F29" s="5"/>
    </row>
    <row r="30" spans="1:6" ht="19.899999999999999" customHeight="1" x14ac:dyDescent="0.25">
      <c r="A30" s="10" t="s">
        <v>10</v>
      </c>
      <c r="B30" s="5"/>
      <c r="C30" s="5"/>
      <c r="D30" s="5"/>
      <c r="E30" s="5"/>
      <c r="F30" s="5"/>
    </row>
    <row r="31" spans="1:6" ht="19.899999999999999" customHeight="1" x14ac:dyDescent="0.25">
      <c r="A31" s="10"/>
      <c r="B31" s="5"/>
      <c r="C31" s="5"/>
      <c r="D31" s="5"/>
      <c r="E31" s="5"/>
      <c r="F31" s="5"/>
    </row>
    <row r="32" spans="1:6" ht="19.899999999999999" customHeight="1" x14ac:dyDescent="0.25">
      <c r="A32" s="10"/>
      <c r="B32" s="5"/>
      <c r="C32" s="5"/>
      <c r="D32" s="5"/>
      <c r="E32" s="32" t="s">
        <v>11</v>
      </c>
      <c r="F32" s="32"/>
    </row>
    <row r="33" spans="1:6" ht="19.899999999999999" customHeight="1" x14ac:dyDescent="0.25">
      <c r="A33" s="1"/>
      <c r="B33" s="5"/>
      <c r="C33" s="5"/>
      <c r="D33" s="7"/>
      <c r="E33" s="32" t="s">
        <v>21</v>
      </c>
      <c r="F33" s="32"/>
    </row>
    <row r="34" spans="1:6" ht="19.899999999999999" customHeight="1" x14ac:dyDescent="0.25">
      <c r="A34" s="5"/>
      <c r="B34" s="1"/>
      <c r="C34" s="1"/>
      <c r="D34" s="7"/>
      <c r="E34" s="5"/>
      <c r="F34" s="5"/>
    </row>
    <row r="35" spans="1:6" ht="19.899999999999999" customHeight="1" x14ac:dyDescent="0.25">
      <c r="A35" s="5"/>
      <c r="B35" s="1"/>
      <c r="C35" s="1"/>
      <c r="D35" s="5"/>
      <c r="E35" s="5"/>
      <c r="F35" s="5"/>
    </row>
    <row r="36" spans="1:6" ht="19.899999999999999" customHeight="1" x14ac:dyDescent="0.25">
      <c r="A36" s="9"/>
    </row>
  </sheetData>
  <mergeCells count="27">
    <mergeCell ref="A1:F1"/>
    <mergeCell ref="A5:B5"/>
    <mergeCell ref="A6:B6"/>
    <mergeCell ref="E33:F33"/>
    <mergeCell ref="E32:F32"/>
    <mergeCell ref="A8:B8"/>
    <mergeCell ref="A9:B9"/>
    <mergeCell ref="A10:B10"/>
    <mergeCell ref="A11:B11"/>
    <mergeCell ref="A21:F21"/>
    <mergeCell ref="A17:C17"/>
    <mergeCell ref="A14:B14"/>
    <mergeCell ref="A16:B16"/>
    <mergeCell ref="A15:B15"/>
    <mergeCell ref="A13:F13"/>
    <mergeCell ref="C12:F12"/>
    <mergeCell ref="A7:B7"/>
    <mergeCell ref="A12:B12"/>
    <mergeCell ref="C5:F5"/>
    <mergeCell ref="C6:F6"/>
    <mergeCell ref="A3:F3"/>
    <mergeCell ref="A4:F4"/>
    <mergeCell ref="C7:F7"/>
    <mergeCell ref="C8:F8"/>
    <mergeCell ref="C9:F9"/>
    <mergeCell ref="C10:F10"/>
    <mergeCell ref="C11:F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8" sqref="A8"/>
    </sheetView>
  </sheetViews>
  <sheetFormatPr defaultRowHeight="15" x14ac:dyDescent="0.25"/>
  <cols>
    <col min="1" max="1" width="31.85546875" style="22" customWidth="1"/>
    <col min="2" max="16384" width="9.140625" style="22"/>
  </cols>
  <sheetData>
    <row r="1" spans="1:8" ht="25.5" x14ac:dyDescent="0.2">
      <c r="A1" s="13" t="s">
        <v>32</v>
      </c>
      <c r="B1" s="13" t="s">
        <v>33</v>
      </c>
      <c r="C1" s="17" t="s">
        <v>34</v>
      </c>
      <c r="D1" s="13" t="s">
        <v>35</v>
      </c>
      <c r="E1" s="20" t="s">
        <v>36</v>
      </c>
      <c r="F1" s="13" t="s">
        <v>37</v>
      </c>
      <c r="G1" s="13" t="s">
        <v>38</v>
      </c>
      <c r="H1" s="13" t="s">
        <v>39</v>
      </c>
    </row>
    <row r="2" spans="1:8" ht="127.5" x14ac:dyDescent="0.25">
      <c r="A2" s="14" t="s">
        <v>51</v>
      </c>
      <c r="B2" s="16" t="s">
        <v>40</v>
      </c>
      <c r="C2" s="18">
        <v>12</v>
      </c>
      <c r="D2" s="19">
        <v>0</v>
      </c>
      <c r="E2" s="19">
        <v>0</v>
      </c>
      <c r="F2" s="19">
        <f t="shared" ref="F2:F15" si="0">(D2*C2)</f>
        <v>0</v>
      </c>
      <c r="G2" s="19">
        <f t="shared" ref="G2:G15" si="1">(E2*C2)</f>
        <v>0</v>
      </c>
      <c r="H2" s="19">
        <f>(F2+G2)</f>
        <v>0</v>
      </c>
    </row>
    <row r="3" spans="1:8" ht="127.5" x14ac:dyDescent="0.25">
      <c r="A3" s="14" t="s">
        <v>52</v>
      </c>
      <c r="B3" s="16" t="s">
        <v>40</v>
      </c>
      <c r="C3" s="18">
        <v>1</v>
      </c>
      <c r="D3" s="19">
        <v>0</v>
      </c>
      <c r="E3" s="19">
        <v>0</v>
      </c>
      <c r="F3" s="19">
        <f t="shared" si="0"/>
        <v>0</v>
      </c>
      <c r="G3" s="19">
        <f t="shared" si="1"/>
        <v>0</v>
      </c>
      <c r="H3" s="19">
        <f t="shared" ref="H3:H15" si="2">(F3+G3)</f>
        <v>0</v>
      </c>
    </row>
    <row r="4" spans="1:8" ht="140.25" x14ac:dyDescent="0.25">
      <c r="A4" s="14" t="s">
        <v>53</v>
      </c>
      <c r="B4" s="16" t="s">
        <v>40</v>
      </c>
      <c r="C4" s="18">
        <v>1</v>
      </c>
      <c r="D4" s="19">
        <v>0</v>
      </c>
      <c r="E4" s="19">
        <v>0</v>
      </c>
      <c r="F4" s="19">
        <f t="shared" si="0"/>
        <v>0</v>
      </c>
      <c r="G4" s="19">
        <f t="shared" si="1"/>
        <v>0</v>
      </c>
      <c r="H4" s="19">
        <f t="shared" si="2"/>
        <v>0</v>
      </c>
    </row>
    <row r="5" spans="1:8" ht="127.5" x14ac:dyDescent="0.25">
      <c r="A5" s="14" t="s">
        <v>54</v>
      </c>
      <c r="B5" s="16" t="s">
        <v>40</v>
      </c>
      <c r="C5" s="18">
        <v>2</v>
      </c>
      <c r="D5" s="19">
        <v>0</v>
      </c>
      <c r="E5" s="19">
        <v>0</v>
      </c>
      <c r="F5" s="19">
        <f t="shared" si="0"/>
        <v>0</v>
      </c>
      <c r="G5" s="19">
        <f t="shared" si="1"/>
        <v>0</v>
      </c>
      <c r="H5" s="19">
        <f t="shared" si="2"/>
        <v>0</v>
      </c>
    </row>
    <row r="6" spans="1:8" ht="140.25" x14ac:dyDescent="0.25">
      <c r="A6" s="14" t="s">
        <v>55</v>
      </c>
      <c r="B6" s="16" t="s">
        <v>40</v>
      </c>
      <c r="C6" s="18">
        <v>2</v>
      </c>
      <c r="D6" s="19">
        <v>0</v>
      </c>
      <c r="E6" s="19">
        <v>0</v>
      </c>
      <c r="F6" s="19">
        <f t="shared" si="0"/>
        <v>0</v>
      </c>
      <c r="G6" s="19">
        <f t="shared" si="1"/>
        <v>0</v>
      </c>
      <c r="H6" s="19">
        <f t="shared" si="2"/>
        <v>0</v>
      </c>
    </row>
    <row r="7" spans="1:8" ht="127.5" x14ac:dyDescent="0.25">
      <c r="A7" s="14" t="s">
        <v>56</v>
      </c>
      <c r="B7" s="16" t="s">
        <v>40</v>
      </c>
      <c r="C7" s="18">
        <v>2</v>
      </c>
      <c r="D7" s="19">
        <v>0</v>
      </c>
      <c r="E7" s="19">
        <v>0</v>
      </c>
      <c r="F7" s="19">
        <f t="shared" si="0"/>
        <v>0</v>
      </c>
      <c r="G7" s="19">
        <f t="shared" si="1"/>
        <v>0</v>
      </c>
      <c r="H7" s="19">
        <f t="shared" si="2"/>
        <v>0</v>
      </c>
    </row>
    <row r="8" spans="1:8" ht="89.25" x14ac:dyDescent="0.25">
      <c r="A8" s="15" t="s">
        <v>41</v>
      </c>
      <c r="B8" s="16" t="s">
        <v>30</v>
      </c>
      <c r="C8" s="18">
        <v>1</v>
      </c>
      <c r="D8" s="19">
        <v>0</v>
      </c>
      <c r="E8" s="19">
        <v>0</v>
      </c>
      <c r="F8" s="19">
        <f t="shared" si="0"/>
        <v>0</v>
      </c>
      <c r="G8" s="19">
        <f t="shared" si="1"/>
        <v>0</v>
      </c>
      <c r="H8" s="19">
        <f t="shared" si="2"/>
        <v>0</v>
      </c>
    </row>
    <row r="9" spans="1:8" ht="25.5" x14ac:dyDescent="0.25">
      <c r="A9" s="15" t="s">
        <v>42</v>
      </c>
      <c r="B9" s="16" t="s">
        <v>30</v>
      </c>
      <c r="C9" s="18">
        <v>1</v>
      </c>
      <c r="D9" s="19">
        <v>0</v>
      </c>
      <c r="E9" s="19">
        <v>0</v>
      </c>
      <c r="F9" s="19">
        <f t="shared" si="0"/>
        <v>0</v>
      </c>
      <c r="G9" s="19">
        <f t="shared" si="1"/>
        <v>0</v>
      </c>
      <c r="H9" s="19">
        <f t="shared" si="2"/>
        <v>0</v>
      </c>
    </row>
    <row r="10" spans="1:8" x14ac:dyDescent="0.25">
      <c r="A10" s="15" t="s">
        <v>43</v>
      </c>
      <c r="B10" s="16" t="s">
        <v>44</v>
      </c>
      <c r="C10" s="18">
        <v>1</v>
      </c>
      <c r="D10" s="19">
        <v>0</v>
      </c>
      <c r="E10" s="19">
        <v>0</v>
      </c>
      <c r="F10" s="19">
        <f t="shared" si="0"/>
        <v>0</v>
      </c>
      <c r="G10" s="19">
        <f t="shared" si="1"/>
        <v>0</v>
      </c>
      <c r="H10" s="19">
        <f t="shared" si="2"/>
        <v>0</v>
      </c>
    </row>
    <row r="11" spans="1:8" ht="25.5" x14ac:dyDescent="0.25">
      <c r="A11" s="15" t="s">
        <v>45</v>
      </c>
      <c r="B11" s="16" t="s">
        <v>40</v>
      </c>
      <c r="C11" s="18">
        <v>8</v>
      </c>
      <c r="D11" s="19">
        <v>0</v>
      </c>
      <c r="E11" s="19">
        <v>0</v>
      </c>
      <c r="F11" s="19">
        <f t="shared" si="0"/>
        <v>0</v>
      </c>
      <c r="G11" s="19">
        <f t="shared" si="1"/>
        <v>0</v>
      </c>
      <c r="H11" s="19">
        <f t="shared" si="2"/>
        <v>0</v>
      </c>
    </row>
    <row r="12" spans="1:8" x14ac:dyDescent="0.25">
      <c r="A12" s="15" t="s">
        <v>46</v>
      </c>
      <c r="B12" s="16" t="s">
        <v>30</v>
      </c>
      <c r="C12" s="18">
        <v>1</v>
      </c>
      <c r="D12" s="19">
        <v>0</v>
      </c>
      <c r="E12" s="19">
        <v>0</v>
      </c>
      <c r="F12" s="19">
        <f t="shared" si="0"/>
        <v>0</v>
      </c>
      <c r="G12" s="19">
        <f t="shared" si="1"/>
        <v>0</v>
      </c>
      <c r="H12" s="19">
        <f t="shared" si="2"/>
        <v>0</v>
      </c>
    </row>
    <row r="13" spans="1:8" ht="25.5" x14ac:dyDescent="0.25">
      <c r="A13" s="15" t="s">
        <v>47</v>
      </c>
      <c r="B13" s="16" t="s">
        <v>30</v>
      </c>
      <c r="C13" s="18">
        <v>1</v>
      </c>
      <c r="D13" s="19">
        <v>0</v>
      </c>
      <c r="E13" s="19">
        <v>0</v>
      </c>
      <c r="F13" s="19">
        <f t="shared" si="0"/>
        <v>0</v>
      </c>
      <c r="G13" s="19">
        <f t="shared" si="1"/>
        <v>0</v>
      </c>
      <c r="H13" s="19">
        <f t="shared" si="2"/>
        <v>0</v>
      </c>
    </row>
    <row r="14" spans="1:8" ht="25.5" x14ac:dyDescent="0.25">
      <c r="A14" s="15" t="s">
        <v>48</v>
      </c>
      <c r="B14" s="16" t="s">
        <v>40</v>
      </c>
      <c r="C14" s="18">
        <v>20</v>
      </c>
      <c r="D14" s="19">
        <v>0</v>
      </c>
      <c r="E14" s="19">
        <v>0</v>
      </c>
      <c r="F14" s="19">
        <f>(D14*C14)</f>
        <v>0</v>
      </c>
      <c r="G14" s="19">
        <f>(E14*C14)</f>
        <v>0</v>
      </c>
      <c r="H14" s="19">
        <f>(F14+G14)</f>
        <v>0</v>
      </c>
    </row>
    <row r="15" spans="1:8" ht="25.5" x14ac:dyDescent="0.25">
      <c r="A15" s="44" t="s">
        <v>50</v>
      </c>
      <c r="B15" s="45" t="s">
        <v>40</v>
      </c>
      <c r="C15" s="46">
        <v>3</v>
      </c>
      <c r="D15" s="47">
        <v>0</v>
      </c>
      <c r="E15" s="47">
        <v>0</v>
      </c>
      <c r="F15" s="47">
        <f t="shared" ref="F15" si="3">(D15*C15)</f>
        <v>0</v>
      </c>
      <c r="G15" s="47">
        <f t="shared" ref="G15" si="4">(E15*C15)</f>
        <v>0</v>
      </c>
      <c r="H15" s="47">
        <f t="shared" ref="H15" si="5">(F15+G15)</f>
        <v>0</v>
      </c>
    </row>
    <row r="16" spans="1:8" x14ac:dyDescent="0.2">
      <c r="A16" s="41" t="s">
        <v>49</v>
      </c>
      <c r="B16" s="42"/>
      <c r="C16" s="42"/>
      <c r="D16" s="42"/>
      <c r="E16" s="43"/>
      <c r="F16" s="21">
        <f>SUM(F2:F14)</f>
        <v>0</v>
      </c>
      <c r="G16" s="21">
        <f>SUM(G2:G14)</f>
        <v>0</v>
      </c>
      <c r="H16" s="21">
        <f>SUM(H2:H15)</f>
        <v>0</v>
      </c>
    </row>
    <row r="17" spans="1:8" x14ac:dyDescent="0.2">
      <c r="A17" s="40" t="s">
        <v>57</v>
      </c>
      <c r="B17" s="40"/>
      <c r="C17" s="40"/>
      <c r="D17" s="40"/>
      <c r="E17" s="40"/>
      <c r="F17" s="40"/>
      <c r="G17" s="40"/>
      <c r="H17" s="21">
        <f>H16*0.27</f>
        <v>0</v>
      </c>
    </row>
    <row r="18" spans="1:8" x14ac:dyDescent="0.2">
      <c r="A18" s="40" t="s">
        <v>58</v>
      </c>
      <c r="B18" s="40"/>
      <c r="C18" s="40"/>
      <c r="D18" s="40"/>
      <c r="E18" s="40"/>
      <c r="F18" s="40"/>
      <c r="G18" s="40"/>
      <c r="H18" s="21">
        <f>H16+H17</f>
        <v>0</v>
      </c>
    </row>
  </sheetData>
  <mergeCells count="3">
    <mergeCell ref="A17:G17"/>
    <mergeCell ref="A16:E16"/>
    <mergeCell ref="A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Összesítés</vt:lpstr>
      <vt:lpstr>Árazott költségvetés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2021-05-21T17:30:33Z</cp:lastPrinted>
  <dcterms:created xsi:type="dcterms:W3CDTF">2021-05-14T09:02:02Z</dcterms:created>
  <dcterms:modified xsi:type="dcterms:W3CDTF">2021-10-27T10:15:10Z</dcterms:modified>
</cp:coreProperties>
</file>